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J119" i="1"/>
  <c r="G43" i="1"/>
  <c r="I62" i="1"/>
  <c r="I100" i="1"/>
  <c r="J138" i="1"/>
  <c r="H157" i="1"/>
  <c r="J176" i="1"/>
  <c r="H195" i="1"/>
  <c r="I81" i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<sst xmlns="http://schemas.openxmlformats.org/spreadsheetml/2006/main" count="275" uniqueCount="97">
  <si>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</si>
  <si>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</si>
  <si>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</si>
  <si>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</si>
  <si>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</si>
  <si>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</si>
  <si>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</si>
  <si>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</si>
  <si>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</si>
  <si>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</si>
  <si>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</si>
  <si>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</si>
  <si>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</si>
  <si>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</si>
  <si>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</si>
  <si>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</si>
  <si>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</si>
  <si>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</si>
  <si>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</si>
  <si>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</si>
  <si>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</si>
  <si>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</si>
  <si>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</si>
  <si>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</si>
  <si>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</si>
  <si>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</si>
  <si>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</si>
  <si>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</si>
  <si>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</si>
  <si>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</si>
  <si>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</si>
  <si>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</si>
  <si>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</si>
  <si>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</si>
  <si>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</si>
  <si>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</si>
  <si>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</si>
  <si>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</si>
  <si>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</si>
  <si>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Лопатинская СОШ</t>
  </si>
  <si>
    <t>директор</t>
  </si>
  <si>
    <t>Лиховец И.И.</t>
  </si>
  <si>
    <t>Макароны с сыром</t>
  </si>
  <si>
    <t>Кофейный напиток с молоком</t>
  </si>
  <si>
    <t>пшеничный,сыр порция</t>
  </si>
  <si>
    <t>йогурт</t>
  </si>
  <si>
    <t>кисломол.</t>
  </si>
  <si>
    <t>54-3г</t>
  </si>
  <si>
    <t>54-23гн</t>
  </si>
  <si>
    <t>Пром.</t>
  </si>
  <si>
    <t>Плов из отварной говядины</t>
  </si>
  <si>
    <t>Чай с молоком и сахаром</t>
  </si>
  <si>
    <t>пшеничный,сыр в нарезке</t>
  </si>
  <si>
    <t>54-11м</t>
  </si>
  <si>
    <t>54-4гн</t>
  </si>
  <si>
    <t>Картофельное пюре</t>
  </si>
  <si>
    <t>2 гор.блюдо</t>
  </si>
  <si>
    <t>Рыба тушеная в томате с овощами</t>
  </si>
  <si>
    <t>чай с сахаром</t>
  </si>
  <si>
    <t>пшеничный</t>
  </si>
  <si>
    <t>54-11г</t>
  </si>
  <si>
    <t>54-11р</t>
  </si>
  <si>
    <t>54-45гн</t>
  </si>
  <si>
    <t>Запеканка из творога</t>
  </si>
  <si>
    <t>чай без сахара</t>
  </si>
  <si>
    <t>яблоко</t>
  </si>
  <si>
    <t>икра кабачковая</t>
  </si>
  <si>
    <t>54-1т</t>
  </si>
  <si>
    <t>54-1гн</t>
  </si>
  <si>
    <t>54-24з</t>
  </si>
  <si>
    <t>Каша гречневая рассыпчатая</t>
  </si>
  <si>
    <t>Котлета из говядины</t>
  </si>
  <si>
    <t>54-4г</t>
  </si>
  <si>
    <t>54-4м</t>
  </si>
  <si>
    <t>54-2гн</t>
  </si>
  <si>
    <t>Каша " Дружба"</t>
  </si>
  <si>
    <t>чай с клюквой и сахаром</t>
  </si>
  <si>
    <t>апельсин</t>
  </si>
  <si>
    <t>54-16к</t>
  </si>
  <si>
    <t>54-10гн</t>
  </si>
  <si>
    <t>Макароны отварные</t>
  </si>
  <si>
    <t>Печень говяжья по-строгоновски</t>
  </si>
  <si>
    <t>54-1г</t>
  </si>
  <si>
    <t>54-18м</t>
  </si>
  <si>
    <t>Омлет натуральный</t>
  </si>
  <si>
    <t>какао с молоком сгущеным</t>
  </si>
  <si>
    <t>54-1о</t>
  </si>
  <si>
    <t>54-22гн</t>
  </si>
  <si>
    <t>Рагу из курицы</t>
  </si>
  <si>
    <t>чай с лимон и сахаром</t>
  </si>
  <si>
    <t>54-22м</t>
  </si>
  <si>
    <t>54-3гн</t>
  </si>
  <si>
    <t>Тефтели из говядины с рисом</t>
  </si>
  <si>
    <t>какао с молоком сгущенным</t>
  </si>
  <si>
    <t>винегрет с растительным маслом</t>
  </si>
  <si>
    <t>54-16м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</si>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</sst>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I85" sqref="I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14</v>
      </c>
      <c r="H6" s="40">
        <v>12</v>
      </c>
      <c r="I6" s="40">
        <v>48</v>
      </c>
      <c r="J6" s="40">
        <v>347</v>
      </c>
      <c r="K6" s="41" t="s">
        <v>47</v>
      </c>
      <c r="L6" s="40">
        <v>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3</v>
      </c>
      <c r="I8" s="43">
        <v>12</v>
      </c>
      <c r="J8" s="43">
        <v>86</v>
      </c>
      <c r="K8" s="44" t="s">
        <v>48</v>
      </c>
      <c r="L8" s="43">
        <v>1.62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6</v>
      </c>
      <c r="H9" s="43">
        <v>13</v>
      </c>
      <c r="I9" s="43">
        <v>30</v>
      </c>
      <c r="J9" s="43">
        <v>203</v>
      </c>
      <c r="K9" s="44" t="s">
        <v>49</v>
      </c>
      <c r="L9" s="43">
        <v>12.7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45</v>
      </c>
      <c r="F11" s="43">
        <v>200</v>
      </c>
      <c r="G11" s="43">
        <v>7</v>
      </c>
      <c r="H11" s="43">
        <v>5</v>
      </c>
      <c r="I11" s="43">
        <v>11</v>
      </c>
      <c r="J11" s="43">
        <v>117</v>
      </c>
      <c r="K11" s="44" t="s">
        <v>49</v>
      </c>
      <c r="L11" s="43">
        <v>33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>SUM(G6:G12)</f>
        <v>31</v>
      </c>
      <c r="H13" s="19">
        <f>SUM(H6:H12)</f>
        <v>33</v>
      </c>
      <c r="I13" s="19">
        <f>SUM(I6:I12)</f>
        <v>101</v>
      </c>
      <c r="J13" s="19">
        <f>SUM(J6:J12)</f>
        <v>753</v>
      </c>
      <c r="K13" s="25"/>
      <c r="L13" s="19">
        <f t="shared" ref="L13" si="0">SUM(L6:L12)</f>
        <v>86.32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>G13+G23</f>
        <v>31</v>
      </c>
      <c r="H24" s="32">
        <f>H13+H23</f>
        <v>33</v>
      </c>
      <c r="I24" s="32">
        <f>I13+I23</f>
        <v>101</v>
      </c>
      <c r="J24" s="32">
        <f>J13+J23</f>
        <v>753</v>
      </c>
      <c r="K24" s="32"/>
      <c r="L24" s="32">
        <f t="shared" ref="L24" si="2">L13+L23</f>
        <v>86.32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20</v>
      </c>
      <c r="H25" s="40">
        <v>19</v>
      </c>
      <c r="I25" s="40">
        <v>49</v>
      </c>
      <c r="J25" s="40">
        <v>436</v>
      </c>
      <c r="K25" s="41" t="s">
        <v>53</v>
      </c>
      <c r="L25" s="40">
        <v>70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</v>
      </c>
      <c r="H27" s="43">
        <v>1</v>
      </c>
      <c r="I27" s="43">
        <v>9</v>
      </c>
      <c r="J27" s="43">
        <v>51</v>
      </c>
      <c r="K27" s="44" t="s">
        <v>54</v>
      </c>
      <c r="L27" s="43">
        <v>1.62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75</v>
      </c>
      <c r="G28" s="43">
        <v>9</v>
      </c>
      <c r="H28" s="43">
        <v>19</v>
      </c>
      <c r="I28" s="43">
        <v>30</v>
      </c>
      <c r="J28" s="43">
        <v>195</v>
      </c>
      <c r="K28" s="44" t="s">
        <v>49</v>
      </c>
      <c r="L28" s="43">
        <v>12.7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>SUM(G25:G31)</f>
        <v>31</v>
      </c>
      <c r="H32" s="19">
        <f>SUM(H25:H31)</f>
        <v>39</v>
      </c>
      <c r="I32" s="19">
        <f>SUM(I25:I31)</f>
        <v>88</v>
      </c>
      <c r="J32" s="19">
        <f t="shared" ref="J32:L32" si="3">SUM(J25:J31)</f>
        <v>682</v>
      </c>
      <c r="K32" s="25"/>
      <c r="L32" s="19">
        <f t="shared" si="3"/>
        <v>84.320000000000007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 t="shared" ref="J42:L42" si="4">SUM(J33:J41)</f>
        <v>0</v>
      </c>
      <c r="K42" s="25"/>
      <c r="L42" s="19">
        <f t="shared" si="4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525</v>
      </c>
      <c r="G43" s="32">
        <f>G32+G42</f>
        <v>31</v>
      </c>
      <c r="H43" s="32">
        <f>H32+H42</f>
        <v>39</v>
      </c>
      <c r="I43" s="32">
        <f>I32+I42</f>
        <v>88</v>
      </c>
      <c r="J43" s="32">
        <f t="shared" ref="J43:L43" si="5">J32+J42</f>
        <v>682</v>
      </c>
      <c r="K43" s="32"/>
      <c r="L43" s="32">
        <f t="shared" si="5"/>
        <v>84.320000000000007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5</v>
      </c>
      <c r="H44" s="40">
        <v>8</v>
      </c>
      <c r="I44" s="40">
        <v>27</v>
      </c>
      <c r="J44" s="40">
        <v>186</v>
      </c>
      <c r="K44" s="41" t="s">
        <v>60</v>
      </c>
      <c r="L44" s="40">
        <v>18.5</v>
      </c>
    </row>
    <row r="45" spans="1:12" ht="15" x14ac:dyDescent="0.25">
      <c r="A45" s="23"/>
      <c r="B45" s="15"/>
      <c r="C45" s="11"/>
      <c r="D45" s="6" t="s">
        <v>56</v>
      </c>
      <c r="E45" s="42" t="s">
        <v>57</v>
      </c>
      <c r="F45" s="43">
        <v>100</v>
      </c>
      <c r="G45" s="43">
        <v>14</v>
      </c>
      <c r="H45" s="43">
        <v>8</v>
      </c>
      <c r="I45" s="43">
        <v>7</v>
      </c>
      <c r="J45" s="43">
        <v>148</v>
      </c>
      <c r="K45" s="44" t="s">
        <v>61</v>
      </c>
      <c r="L45" s="43">
        <v>53.2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6</v>
      </c>
      <c r="J46" s="43">
        <v>22</v>
      </c>
      <c r="K46" s="44" t="s">
        <v>62</v>
      </c>
      <c r="L46" s="43">
        <v>2.63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60</v>
      </c>
      <c r="G47" s="43">
        <v>6</v>
      </c>
      <c r="H47" s="43">
        <v>1</v>
      </c>
      <c r="I47" s="43">
        <v>30</v>
      </c>
      <c r="J47" s="43">
        <v>141</v>
      </c>
      <c r="K47" s="44" t="s">
        <v>49</v>
      </c>
      <c r="L47" s="43">
        <v>3.16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25</v>
      </c>
      <c r="H51" s="19">
        <f>SUM(H44:H50)</f>
        <v>17</v>
      </c>
      <c r="I51" s="19">
        <f>SUM(I44:I50)</f>
        <v>70</v>
      </c>
      <c r="J51" s="19">
        <f t="shared" ref="J51:L51" si="6">SUM(J44:J50)</f>
        <v>497</v>
      </c>
      <c r="K51" s="25"/>
      <c r="L51" s="19">
        <f t="shared" si="6"/>
        <v>77.489999999999995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 t="shared" ref="J61:L61" si="7">SUM(J52:J60)</f>
        <v>0</v>
      </c>
      <c r="K61" s="25"/>
      <c r="L61" s="19">
        <f t="shared" si="7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>G51+G61</f>
        <v>25</v>
      </c>
      <c r="H62" s="32">
        <f>H51+H61</f>
        <v>17</v>
      </c>
      <c r="I62" s="32">
        <f>I51+I61</f>
        <v>70</v>
      </c>
      <c r="J62" s="32">
        <f t="shared" ref="J62:L62" si="8">J51+J61</f>
        <v>497</v>
      </c>
      <c r="K62" s="32"/>
      <c r="L62" s="32">
        <f t="shared" si="8"/>
        <v>77.489999999999995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3">
        <v>47</v>
      </c>
      <c r="H63" s="40">
        <v>15</v>
      </c>
      <c r="I63" s="40">
        <v>29</v>
      </c>
      <c r="J63" s="40">
        <v>402</v>
      </c>
      <c r="K63" s="41" t="s">
        <v>67</v>
      </c>
      <c r="L63" s="40">
        <v>54.45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</v>
      </c>
      <c r="H65" s="43">
        <v>0</v>
      </c>
      <c r="I65" s="43">
        <v>0</v>
      </c>
      <c r="J65" s="43">
        <v>2</v>
      </c>
      <c r="K65" s="44" t="s">
        <v>68</v>
      </c>
      <c r="L65" s="43">
        <v>6.16</v>
      </c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60</v>
      </c>
      <c r="G66" s="43">
        <v>5</v>
      </c>
      <c r="H66" s="43">
        <v>1</v>
      </c>
      <c r="I66" s="43">
        <v>30</v>
      </c>
      <c r="J66" s="43">
        <v>141</v>
      </c>
      <c r="K66" s="44" t="s">
        <v>49</v>
      </c>
      <c r="L66" s="43">
        <v>3.56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1</v>
      </c>
      <c r="H67" s="43">
        <v>1</v>
      </c>
      <c r="I67" s="43">
        <v>10</v>
      </c>
      <c r="J67" s="43">
        <v>45</v>
      </c>
      <c r="K67" s="44" t="s">
        <v>49</v>
      </c>
      <c r="L67" s="43">
        <v>19</v>
      </c>
    </row>
    <row r="68" spans="1:12" ht="15" x14ac:dyDescent="0.2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1</v>
      </c>
      <c r="H68" s="43">
        <v>3</v>
      </c>
      <c r="I68" s="43">
        <v>4</v>
      </c>
      <c r="J68" s="43">
        <v>47</v>
      </c>
      <c r="K68" s="44" t="s">
        <v>69</v>
      </c>
      <c r="L68" s="43">
        <v>3.8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>SUM(G63:G69)</f>
        <v>54</v>
      </c>
      <c r="H70" s="19">
        <f>SUM(H63:H69)</f>
        <v>20</v>
      </c>
      <c r="I70" s="19">
        <f>SUM(I63:I69)</f>
        <v>73</v>
      </c>
      <c r="J70" s="19">
        <f t="shared" ref="J70:L70" si="9">SUM(J63:J69)</f>
        <v>637</v>
      </c>
      <c r="K70" s="25"/>
      <c r="L70" s="19">
        <f t="shared" si="9"/>
        <v>86.97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 t="shared" ref="J80:L80" si="10">SUM(J71:J79)</f>
        <v>0</v>
      </c>
      <c r="K80" s="25"/>
      <c r="L80" s="19">
        <f t="shared" si="10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>G70+G80</f>
        <v>54</v>
      </c>
      <c r="H81" s="32">
        <f>H70+H80</f>
        <v>20</v>
      </c>
      <c r="I81" s="32">
        <f>I70+I80</f>
        <v>73</v>
      </c>
      <c r="J81" s="32">
        <f t="shared" ref="J81:L81" si="11">J70+J80</f>
        <v>637</v>
      </c>
      <c r="K81" s="32"/>
      <c r="L81" s="32">
        <f t="shared" si="11"/>
        <v>86.97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11</v>
      </c>
      <c r="H82" s="40">
        <v>9</v>
      </c>
      <c r="I82" s="40">
        <v>48</v>
      </c>
      <c r="J82" s="40">
        <v>312</v>
      </c>
      <c r="K82" s="41" t="s">
        <v>72</v>
      </c>
      <c r="L82" s="40">
        <v>18.5</v>
      </c>
    </row>
    <row r="83" spans="1:12" ht="15" x14ac:dyDescent="0.25">
      <c r="A83" s="23"/>
      <c r="B83" s="15"/>
      <c r="C83" s="11"/>
      <c r="D83" s="6" t="s">
        <v>56</v>
      </c>
      <c r="E83" s="42" t="s">
        <v>71</v>
      </c>
      <c r="F83" s="43">
        <v>90</v>
      </c>
      <c r="G83" s="43">
        <v>17</v>
      </c>
      <c r="H83" s="43">
        <v>16</v>
      </c>
      <c r="I83" s="43">
        <v>15</v>
      </c>
      <c r="J83" s="43">
        <v>266</v>
      </c>
      <c r="K83" s="44" t="s">
        <v>73</v>
      </c>
      <c r="L83" s="43">
        <v>53.2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74</v>
      </c>
      <c r="L84" s="43">
        <v>2.63</v>
      </c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60</v>
      </c>
      <c r="G85" s="43">
        <v>5</v>
      </c>
      <c r="H85" s="43">
        <v>0</v>
      </c>
      <c r="I85" s="43">
        <v>30</v>
      </c>
      <c r="J85" s="43">
        <v>141</v>
      </c>
      <c r="K85" s="44" t="s">
        <v>49</v>
      </c>
      <c r="L85" s="43">
        <v>3.16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33</v>
      </c>
      <c r="H89" s="19">
        <f>SUM(H82:H88)</f>
        <v>25</v>
      </c>
      <c r="I89" s="19">
        <f>SUM(I82:I88)</f>
        <v>100</v>
      </c>
      <c r="J89" s="19">
        <f t="shared" ref="J89:L89" si="12">SUM(J82:J88)</f>
        <v>746</v>
      </c>
      <c r="K89" s="25"/>
      <c r="L89" s="19">
        <f t="shared" si="12"/>
        <v>77.489999999999995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13">SUM(G90:G98)</f>
        <v>0</v>
      </c>
      <c r="H99" s="19">
        <f t="shared" ref="H99" si="14">SUM(H90:H98)</f>
        <v>0</v>
      </c>
      <c r="I99" s="19">
        <f t="shared" ref="I99" si="15">SUM(I90:I98)</f>
        <v>0</v>
      </c>
      <c r="J99" s="19">
        <f t="shared" ref="J99:L99" si="16">SUM(J90:J98)</f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17">G89+G99</f>
        <v>33</v>
      </c>
      <c r="H100" s="32">
        <f t="shared" ref="H100" si="18">H89+H99</f>
        <v>25</v>
      </c>
      <c r="I100" s="32">
        <f t="shared" ref="I100" si="19">I89+I99</f>
        <v>100</v>
      </c>
      <c r="J100" s="32">
        <f t="shared" ref="J100:L100" si="20">J89+J99</f>
        <v>746</v>
      </c>
      <c r="K100" s="32"/>
      <c r="L100" s="32">
        <f t="shared" si="20"/>
        <v>77.489999999999995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5</v>
      </c>
      <c r="H101" s="40">
        <v>6</v>
      </c>
      <c r="I101" s="40">
        <v>24</v>
      </c>
      <c r="J101" s="40">
        <v>169</v>
      </c>
      <c r="K101" s="41" t="s">
        <v>78</v>
      </c>
      <c r="L101" s="40">
        <v>23.15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</v>
      </c>
      <c r="H103" s="43">
        <v>0</v>
      </c>
      <c r="I103" s="43">
        <v>7</v>
      </c>
      <c r="J103" s="43">
        <v>29</v>
      </c>
      <c r="K103" s="44" t="s">
        <v>79</v>
      </c>
      <c r="L103" s="43">
        <v>18.25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75</v>
      </c>
      <c r="G104" s="43">
        <v>5</v>
      </c>
      <c r="H104" s="43">
        <v>5</v>
      </c>
      <c r="I104" s="43">
        <v>30</v>
      </c>
      <c r="J104" s="43">
        <v>195</v>
      </c>
      <c r="K104" s="44" t="s">
        <v>49</v>
      </c>
      <c r="L104" s="43">
        <v>11.56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1</v>
      </c>
      <c r="H105" s="43">
        <v>0</v>
      </c>
      <c r="I105" s="43">
        <v>9</v>
      </c>
      <c r="J105" s="43">
        <v>38</v>
      </c>
      <c r="K105" s="44" t="s">
        <v>49</v>
      </c>
      <c r="L105" s="43">
        <v>29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21">SUM(G101:G107)</f>
        <v>11</v>
      </c>
      <c r="H108" s="19">
        <f t="shared" si="21"/>
        <v>11</v>
      </c>
      <c r="I108" s="19">
        <f t="shared" si="21"/>
        <v>70</v>
      </c>
      <c r="J108" s="19">
        <f t="shared" si="21"/>
        <v>431</v>
      </c>
      <c r="K108" s="25"/>
      <c r="L108" s="19">
        <f t="shared" ref="L108" si="22">SUM(L101:L107)</f>
        <v>81.960000000000008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3">SUM(G109:G117)</f>
        <v>0</v>
      </c>
      <c r="H118" s="19">
        <f t="shared" si="23"/>
        <v>0</v>
      </c>
      <c r="I118" s="19">
        <f t="shared" si="23"/>
        <v>0</v>
      </c>
      <c r="J118" s="19">
        <f t="shared" si="23"/>
        <v>0</v>
      </c>
      <c r="K118" s="25"/>
      <c r="L118" s="19">
        <f t="shared" ref="L118" si="2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575</v>
      </c>
      <c r="G119" s="32">
        <f t="shared" ref="G119" si="25">G108+G118</f>
        <v>11</v>
      </c>
      <c r="H119" s="32">
        <f t="shared" ref="H119" si="26">H108+H118</f>
        <v>11</v>
      </c>
      <c r="I119" s="32">
        <f t="shared" ref="I119" si="27">I108+I118</f>
        <v>70</v>
      </c>
      <c r="J119" s="32">
        <f t="shared" ref="J119:L119" si="28">J108+J118</f>
        <v>431</v>
      </c>
      <c r="K119" s="32"/>
      <c r="L119" s="32">
        <f t="shared" si="28"/>
        <v>81.960000000000008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6</v>
      </c>
      <c r="H120" s="40">
        <v>5</v>
      </c>
      <c r="I120" s="40">
        <v>33</v>
      </c>
      <c r="J120" s="40">
        <v>197</v>
      </c>
      <c r="K120" s="41" t="s">
        <v>82</v>
      </c>
      <c r="L120" s="40">
        <v>20</v>
      </c>
    </row>
    <row r="121" spans="1:12" ht="15" x14ac:dyDescent="0.25">
      <c r="A121" s="14"/>
      <c r="B121" s="15"/>
      <c r="C121" s="11"/>
      <c r="D121" s="6" t="s">
        <v>56</v>
      </c>
      <c r="E121" s="42" t="s">
        <v>81</v>
      </c>
      <c r="F121" s="43">
        <v>100</v>
      </c>
      <c r="G121" s="43">
        <v>17</v>
      </c>
      <c r="H121" s="43">
        <v>16</v>
      </c>
      <c r="I121" s="43">
        <v>7</v>
      </c>
      <c r="J121" s="43">
        <v>237</v>
      </c>
      <c r="K121" s="44" t="s">
        <v>83</v>
      </c>
      <c r="L121" s="43">
        <v>31.27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7</v>
      </c>
      <c r="J122" s="43">
        <v>27</v>
      </c>
      <c r="K122" s="44" t="s">
        <v>74</v>
      </c>
      <c r="L122" s="43">
        <v>5.4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60</v>
      </c>
      <c r="G123" s="43">
        <v>5</v>
      </c>
      <c r="H123" s="43">
        <v>1</v>
      </c>
      <c r="I123" s="43">
        <v>30</v>
      </c>
      <c r="J123" s="43">
        <v>141</v>
      </c>
      <c r="K123" s="44" t="s">
        <v>49</v>
      </c>
      <c r="L123" s="43">
        <v>3.56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29">SUM(G120:G126)</f>
        <v>28</v>
      </c>
      <c r="H127" s="19">
        <f t="shared" si="29"/>
        <v>22</v>
      </c>
      <c r="I127" s="19">
        <f t="shared" si="29"/>
        <v>77</v>
      </c>
      <c r="J127" s="19">
        <f t="shared" si="29"/>
        <v>602</v>
      </c>
      <c r="K127" s="25"/>
      <c r="L127" s="19">
        <f t="shared" ref="L127" si="30">SUM(L120:L126)</f>
        <v>60.23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31">SUM(G128:G136)</f>
        <v>0</v>
      </c>
      <c r="H137" s="19">
        <f t="shared" si="31"/>
        <v>0</v>
      </c>
      <c r="I137" s="19">
        <f t="shared" si="31"/>
        <v>0</v>
      </c>
      <c r="J137" s="19">
        <f t="shared" si="31"/>
        <v>0</v>
      </c>
      <c r="K137" s="25"/>
      <c r="L137" s="19">
        <f t="shared" ref="L137" si="3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33">G127+G137</f>
        <v>28</v>
      </c>
      <c r="H138" s="32">
        <f t="shared" ref="H138" si="34">H127+H137</f>
        <v>22</v>
      </c>
      <c r="I138" s="32">
        <f t="shared" ref="I138" si="35">I127+I137</f>
        <v>77</v>
      </c>
      <c r="J138" s="32">
        <f t="shared" ref="J138:L138" si="36">J127+J137</f>
        <v>602</v>
      </c>
      <c r="K138" s="32"/>
      <c r="L138" s="32">
        <f t="shared" si="36"/>
        <v>60.23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17</v>
      </c>
      <c r="H139" s="40">
        <v>24</v>
      </c>
      <c r="I139" s="40">
        <v>5</v>
      </c>
      <c r="J139" s="40">
        <v>301</v>
      </c>
      <c r="K139" s="41" t="s">
        <v>86</v>
      </c>
      <c r="L139" s="40">
        <v>70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4</v>
      </c>
      <c r="H141" s="43">
        <v>4</v>
      </c>
      <c r="I141" s="43">
        <v>23</v>
      </c>
      <c r="J141" s="43">
        <v>134</v>
      </c>
      <c r="K141" s="44" t="s">
        <v>87</v>
      </c>
      <c r="L141" s="43">
        <v>4.62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60</v>
      </c>
      <c r="G142" s="43">
        <v>5</v>
      </c>
      <c r="H142" s="43">
        <v>0</v>
      </c>
      <c r="I142" s="43">
        <v>30</v>
      </c>
      <c r="J142" s="43">
        <v>141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7" t="s">
        <v>26</v>
      </c>
      <c r="E144" s="42" t="s">
        <v>66</v>
      </c>
      <c r="F144" s="43">
        <v>60</v>
      </c>
      <c r="G144" s="43">
        <v>1</v>
      </c>
      <c r="H144" s="43">
        <v>3</v>
      </c>
      <c r="I144" s="43">
        <v>4</v>
      </c>
      <c r="J144" s="43">
        <v>47</v>
      </c>
      <c r="K144" s="44" t="s">
        <v>69</v>
      </c>
      <c r="L144" s="43">
        <v>3.8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37">SUM(G139:G145)</f>
        <v>27</v>
      </c>
      <c r="H146" s="19">
        <f t="shared" si="37"/>
        <v>31</v>
      </c>
      <c r="I146" s="19">
        <f t="shared" si="37"/>
        <v>62</v>
      </c>
      <c r="J146" s="19">
        <f t="shared" si="37"/>
        <v>623</v>
      </c>
      <c r="K146" s="25"/>
      <c r="L146" s="19">
        <f t="shared" ref="L146" si="38">SUM(L139:L145)</f>
        <v>81.98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9">SUM(G147:G155)</f>
        <v>0</v>
      </c>
      <c r="H156" s="19">
        <f t="shared" si="39"/>
        <v>0</v>
      </c>
      <c r="I156" s="19">
        <f t="shared" si="39"/>
        <v>0</v>
      </c>
      <c r="J156" s="19">
        <f t="shared" si="39"/>
        <v>0</v>
      </c>
      <c r="K156" s="25"/>
      <c r="L156" s="19">
        <f t="shared" ref="L156" si="4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41">G146+G156</f>
        <v>27</v>
      </c>
      <c r="H157" s="32">
        <f t="shared" ref="H157" si="42">H146+H156</f>
        <v>31</v>
      </c>
      <c r="I157" s="32">
        <f t="shared" ref="I157" si="43">I146+I156</f>
        <v>62</v>
      </c>
      <c r="J157" s="32">
        <f t="shared" ref="J157:L157" si="44">J146+J156</f>
        <v>623</v>
      </c>
      <c r="K157" s="32"/>
      <c r="L157" s="32">
        <f t="shared" si="44"/>
        <v>81.98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250</v>
      </c>
      <c r="G158" s="40">
        <v>27</v>
      </c>
      <c r="H158" s="40">
        <v>9</v>
      </c>
      <c r="I158" s="40">
        <v>22</v>
      </c>
      <c r="J158" s="40">
        <v>272</v>
      </c>
      <c r="K158" s="41" t="s">
        <v>90</v>
      </c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91</v>
      </c>
      <c r="L160" s="43">
        <v>4.62</v>
      </c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60</v>
      </c>
      <c r="G161" s="43">
        <v>5</v>
      </c>
      <c r="H161" s="43">
        <v>0</v>
      </c>
      <c r="I161" s="43">
        <v>30</v>
      </c>
      <c r="J161" s="43">
        <v>141</v>
      </c>
      <c r="K161" s="44" t="s">
        <v>49</v>
      </c>
      <c r="L161" s="43">
        <v>3.56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45">SUM(G158:G164)</f>
        <v>32</v>
      </c>
      <c r="H165" s="19">
        <f t="shared" si="45"/>
        <v>9</v>
      </c>
      <c r="I165" s="19">
        <f t="shared" si="45"/>
        <v>59</v>
      </c>
      <c r="J165" s="19">
        <f t="shared" si="45"/>
        <v>441</v>
      </c>
      <c r="K165" s="25"/>
      <c r="L165" s="19">
        <f t="shared" ref="L165" si="46">SUM(L158:L164)</f>
        <v>78.180000000000007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47">SUM(G166:G174)</f>
        <v>0</v>
      </c>
      <c r="H175" s="19">
        <f t="shared" si="47"/>
        <v>0</v>
      </c>
      <c r="I175" s="19">
        <f t="shared" si="47"/>
        <v>0</v>
      </c>
      <c r="J175" s="19">
        <f t="shared" si="47"/>
        <v>0</v>
      </c>
      <c r="K175" s="25"/>
      <c r="L175" s="19">
        <f t="shared" ref="L175" si="4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49">G165+G175</f>
        <v>32</v>
      </c>
      <c r="H176" s="32">
        <f t="shared" ref="H176" si="50">H165+H175</f>
        <v>9</v>
      </c>
      <c r="I176" s="32">
        <f t="shared" ref="I176" si="51">I165+I175</f>
        <v>59</v>
      </c>
      <c r="J176" s="32">
        <f t="shared" ref="J176:L176" si="52">J165+J175</f>
        <v>441</v>
      </c>
      <c r="K176" s="32"/>
      <c r="L176" s="32">
        <f t="shared" si="52"/>
        <v>78.180000000000007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5</v>
      </c>
      <c r="H177" s="40">
        <v>8</v>
      </c>
      <c r="I177" s="40">
        <v>27</v>
      </c>
      <c r="J177" s="40">
        <v>186</v>
      </c>
      <c r="K177" s="41" t="s">
        <v>60</v>
      </c>
      <c r="L177" s="40">
        <v>18.5</v>
      </c>
    </row>
    <row r="178" spans="1:12" ht="15" x14ac:dyDescent="0.25">
      <c r="A178" s="23"/>
      <c r="B178" s="15"/>
      <c r="C178" s="11"/>
      <c r="D178" s="6" t="s">
        <v>56</v>
      </c>
      <c r="E178" s="42" t="s">
        <v>92</v>
      </c>
      <c r="F178" s="43">
        <v>80</v>
      </c>
      <c r="G178" s="43">
        <v>12</v>
      </c>
      <c r="H178" s="43">
        <v>12</v>
      </c>
      <c r="I178" s="43">
        <v>7</v>
      </c>
      <c r="J178" s="43">
        <v>178</v>
      </c>
      <c r="K178" s="44" t="s">
        <v>95</v>
      </c>
      <c r="L178" s="43">
        <v>53.2</v>
      </c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4</v>
      </c>
      <c r="H179" s="43">
        <v>4</v>
      </c>
      <c r="I179" s="43">
        <v>23</v>
      </c>
      <c r="J179" s="43">
        <v>134</v>
      </c>
      <c r="K179" s="44" t="s">
        <v>87</v>
      </c>
      <c r="L179" s="43">
        <v>4.62</v>
      </c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60</v>
      </c>
      <c r="G180" s="43">
        <v>5</v>
      </c>
      <c r="H180" s="43">
        <v>0</v>
      </c>
      <c r="I180" s="43">
        <v>30</v>
      </c>
      <c r="J180" s="43">
        <v>141</v>
      </c>
      <c r="K180" s="44" t="s">
        <v>49</v>
      </c>
      <c r="L180" s="43">
        <v>3.56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7" t="s">
        <v>26</v>
      </c>
      <c r="E182" s="42" t="s">
        <v>94</v>
      </c>
      <c r="F182" s="43">
        <v>100</v>
      </c>
      <c r="G182" s="43">
        <v>2</v>
      </c>
      <c r="H182" s="43">
        <v>9</v>
      </c>
      <c r="I182" s="43">
        <v>7</v>
      </c>
      <c r="J182" s="43">
        <v>112</v>
      </c>
      <c r="K182" s="44" t="s">
        <v>96</v>
      </c>
      <c r="L182" s="43">
        <v>5.2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53">SUM(G177:G183)</f>
        <v>28</v>
      </c>
      <c r="H184" s="19">
        <f t="shared" si="53"/>
        <v>33</v>
      </c>
      <c r="I184" s="19">
        <f t="shared" si="53"/>
        <v>94</v>
      </c>
      <c r="J184" s="19">
        <f t="shared" si="53"/>
        <v>751</v>
      </c>
      <c r="K184" s="25"/>
      <c r="L184" s="19">
        <f t="shared" ref="L184" si="54">SUM(L177:L183)</f>
        <v>85.080000000000013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5">SUM(G185:G193)</f>
        <v>0</v>
      </c>
      <c r="H194" s="19">
        <f t="shared" si="55"/>
        <v>0</v>
      </c>
      <c r="I194" s="19">
        <f t="shared" si="55"/>
        <v>0</v>
      </c>
      <c r="J194" s="19">
        <f t="shared" si="55"/>
        <v>0</v>
      </c>
      <c r="K194" s="25"/>
      <c r="L194" s="19">
        <f t="shared" ref="L194" si="56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640</v>
      </c>
      <c r="G195" s="32">
        <f t="shared" ref="G195" si="57">G184+G194</f>
        <v>28</v>
      </c>
      <c r="H195" s="32">
        <f t="shared" ref="H195" si="58">H184+H194</f>
        <v>33</v>
      </c>
      <c r="I195" s="32">
        <f t="shared" ref="I195" si="59">I184+I194</f>
        <v>94</v>
      </c>
      <c r="J195" s="32">
        <f t="shared" ref="J195:L195" si="60">J184+J194</f>
        <v>751</v>
      </c>
      <c r="K195" s="32"/>
      <c r="L195" s="32">
        <f t="shared" si="60"/>
        <v>85.080000000000013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573</v>
      </c>
      <c r="G196" s="34">
        <f>(G24+G43+G62+G81+G100+G119+G138+G157+G176+G195)/(IF(G24=0,0,1)+IF(G43=0,0,1)+IF(G62=0,0,1)+IF(G81=0,0,1)+IF(G100=0,0,1)+IF(G119=0,0,1)+IF(G138=0,0,1)+IF(G157=0,0,1)+IF(G176=0,0,1)+IF(G195=0,0,1))</f>
        <v>30</v>
      </c>
      <c r="H196" s="34">
        <f>(H24+H43+H62+H81+H100+H119+H138+H157+H176+H195)/(IF(H24=0,0,1)+IF(H43=0,0,1)+IF(H62=0,0,1)+IF(H81=0,0,1)+IF(H100=0,0,1)+IF(H119=0,0,1)+IF(H138=0,0,1)+IF(H157=0,0,1)+IF(H176=0,0,1)+IF(H195=0,0,1))</f>
        <v>24</v>
      </c>
      <c r="I196" s="34">
        <f>(I24+I43+I62+I81+I100+I119+I138+I157+I176+I195)/(IF(I24=0,0,1)+IF(I43=0,0,1)+IF(I62=0,0,1)+IF(I81=0,0,1)+IF(I100=0,0,1)+IF(I119=0,0,1)+IF(I138=0,0,1)+IF(I157=0,0,1)+IF(I176=0,0,1)+IF(I195=0,0,1))</f>
        <v>79.400000000000006</v>
      </c>
      <c r="J196" s="34">
        <f>(J24+J43+J62+J81+J100+J119+J138+J157+J176+J195)/(IF(J24=0,0,1)+IF(J43=0,0,1)+IF(J62=0,0,1)+IF(J81=0,0,1)+IF(J100=0,0,1)+IF(J119=0,0,1)+IF(J138=0,0,1)+IF(J157=0,0,1)+IF(J176=0,0,1)+IF(J195=0,0,1))</f>
        <v>616.29999999999995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80.00200000000001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2025-03-31T03:35:45Z</dcterms:modified>
</cp:coreProperties>
</file>